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1340" windowHeight="5520" activeTab="1"/>
  </bookViews>
  <sheets>
    <sheet name="Protected" sheetId="1" r:id="rId1"/>
    <sheet name="Revised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<sst xmlns="http://schemas.openxmlformats.org/spreadsheetml/2006/main" count="87" uniqueCount="18">
  <si>
    <t>SAWTIMBER EVALUATION</t>
  </si>
  <si>
    <t>CORRECT BF VOLUME/ACRE</t>
  </si>
  <si>
    <t>CONTESTANTS BF VOLUME</t>
  </si>
  <si>
    <t>DEVIATION</t>
  </si>
  <si>
    <t>PERCENT DEVIATION</t>
  </si>
  <si>
    <t>CONVERSION TO POINTS</t>
  </si>
  <si>
    <t>CORRECT TONNAGE/ACRE</t>
  </si>
  <si>
    <t>CONTESTANTS TONNAGE</t>
  </si>
  <si>
    <t>POINTS FOR VOLUME</t>
  </si>
  <si>
    <t>POINTS FOR TONNAGE</t>
  </si>
  <si>
    <t>POINTS FOR HEIGHT</t>
  </si>
  <si>
    <t>POINTS FOR DIAMETER</t>
  </si>
  <si>
    <t>POINTS FOR FORM CLASS</t>
  </si>
  <si>
    <t>TOTAL</t>
  </si>
  <si>
    <t>ENTER DATA HERE</t>
  </si>
  <si>
    <t>30- POINTS NOT TO BE LESS THAN 0</t>
  </si>
  <si>
    <t>5- POINTS NOT TO BE LESS THAN 0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</si>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</sst>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164" fontId="0" fillId="32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32" borderId="0" xfId="0" applyNumberFormat="1" applyFill="1" applyAlignment="1">
      <alignment/>
    </xf>
    <xf numFmtId="2" fontId="0" fillId="32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19050</xdr:rowOff>
    </xdr:from>
    <xdr:to>
      <xdr:col>5</xdr:col>
      <xdr:colOff>447675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62300" y="3429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19050</xdr:rowOff>
    </xdr:from>
    <xdr:to>
      <xdr:col>5</xdr:col>
      <xdr:colOff>447675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62300" y="6667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447675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62300" y="9906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447675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62300" y="13144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40</xdr:row>
      <xdr:rowOff>0</xdr:rowOff>
    </xdr:from>
    <xdr:to>
      <xdr:col>5</xdr:col>
      <xdr:colOff>457200</xdr:colOff>
      <xdr:row>40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171825" y="25336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42</xdr:row>
      <xdr:rowOff>19050</xdr:rowOff>
    </xdr:from>
    <xdr:to>
      <xdr:col>5</xdr:col>
      <xdr:colOff>447675</xdr:colOff>
      <xdr:row>43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162300" y="28765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44</xdr:row>
      <xdr:rowOff>19050</xdr:rowOff>
    </xdr:from>
    <xdr:to>
      <xdr:col>5</xdr:col>
      <xdr:colOff>447675</xdr:colOff>
      <xdr:row>45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162300" y="32004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19050</xdr:rowOff>
    </xdr:from>
    <xdr:to>
      <xdr:col>5</xdr:col>
      <xdr:colOff>447675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57550" y="3429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19050</xdr:rowOff>
    </xdr:from>
    <xdr:to>
      <xdr:col>5</xdr:col>
      <xdr:colOff>447675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6667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447675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57550" y="9906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447675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57550" y="13144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40</xdr:row>
      <xdr:rowOff>0</xdr:rowOff>
    </xdr:from>
    <xdr:to>
      <xdr:col>5</xdr:col>
      <xdr:colOff>457200</xdr:colOff>
      <xdr:row>40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267075" y="25336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42</xdr:row>
      <xdr:rowOff>19050</xdr:rowOff>
    </xdr:from>
    <xdr:to>
      <xdr:col>5</xdr:col>
      <xdr:colOff>447675</xdr:colOff>
      <xdr:row>43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57550" y="28765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44</xdr:row>
      <xdr:rowOff>19050</xdr:rowOff>
    </xdr:from>
    <xdr:to>
      <xdr:col>5</xdr:col>
      <xdr:colOff>447675</xdr:colOff>
      <xdr:row>45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257550" y="32004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19050</xdr:rowOff>
    </xdr:from>
    <xdr:to>
      <xdr:col>5</xdr:col>
      <xdr:colOff>447675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62300" y="3429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19050</xdr:rowOff>
    </xdr:from>
    <xdr:to>
      <xdr:col>5</xdr:col>
      <xdr:colOff>447675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62300" y="6667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447675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62300" y="294322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447675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62300" y="326707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40</xdr:row>
      <xdr:rowOff>0</xdr:rowOff>
    </xdr:from>
    <xdr:to>
      <xdr:col>5</xdr:col>
      <xdr:colOff>457200</xdr:colOff>
      <xdr:row>40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171825" y="64960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42</xdr:row>
      <xdr:rowOff>19050</xdr:rowOff>
    </xdr:from>
    <xdr:to>
      <xdr:col>5</xdr:col>
      <xdr:colOff>447675</xdr:colOff>
      <xdr:row>43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162300" y="68389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44</xdr:row>
      <xdr:rowOff>19050</xdr:rowOff>
    </xdr:from>
    <xdr:to>
      <xdr:col>5</xdr:col>
      <xdr:colOff>447675</xdr:colOff>
      <xdr:row>45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162300" y="71628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55">
      <selection activeCell="L64" sqref="L64"/>
    </sheetView>
  </sheetViews>
  <sheetFormatPr defaultColWidth="9.140625" defaultRowHeight="12.75"/>
  <sheetData>
    <row r="1" ht="12.75">
      <c r="A1" t="s">
        <v>0</v>
      </c>
    </row>
    <row r="3" spans="1:7" ht="12.75">
      <c r="A3" t="s">
        <v>1</v>
      </c>
      <c r="E3" s="10">
        <v>4.84</v>
      </c>
      <c r="G3" s="6" t="s">
        <v>14</v>
      </c>
    </row>
    <row r="5" spans="1:7" ht="12.75">
      <c r="A5" t="s">
        <v>2</v>
      </c>
      <c r="E5" s="3">
        <v>10.035</v>
      </c>
      <c r="G5" s="6" t="s">
        <v>14</v>
      </c>
    </row>
    <row r="7" spans="1:5" ht="12.75" hidden="1">
      <c r="A7" t="s">
        <v>3</v>
      </c>
      <c r="E7" s="5">
        <f>ABS(E3-E5)</f>
        <v>5.195</v>
      </c>
    </row>
    <row r="8" ht="12.75" hidden="1"/>
    <row r="9" spans="1:5" ht="12.75" hidden="1">
      <c r="A9" t="s">
        <v>4</v>
      </c>
      <c r="E9" s="4">
        <f>(E7/E3)*100</f>
        <v>107.33471074380165</v>
      </c>
    </row>
    <row r="10" ht="12.75" hidden="1"/>
    <row r="11" spans="1:5" ht="12.75" hidden="1">
      <c r="A11" t="s">
        <v>5</v>
      </c>
      <c r="E11" s="4">
        <f>E9</f>
        <v>107.33471074380165</v>
      </c>
    </row>
    <row r="12" ht="12.75" hidden="1"/>
    <row r="13" spans="1:5" ht="12.75" hidden="1">
      <c r="A13" t="s">
        <v>15</v>
      </c>
      <c r="E13" s="4">
        <f>30-E11</f>
        <v>-77.33471074380165</v>
      </c>
    </row>
    <row r="14" ht="12.75" hidden="1"/>
    <row r="15" spans="1:7" ht="12.75" hidden="1">
      <c r="A15" t="s">
        <v>8</v>
      </c>
      <c r="E15" s="9">
        <f>IF(E13&gt;0,E13,0)</f>
        <v>0</v>
      </c>
      <c r="G15" s="6"/>
    </row>
    <row r="16" ht="12.75" hidden="1">
      <c r="G16" s="6"/>
    </row>
    <row r="17" spans="1:10" ht="13.5" hidden="1" thickBo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ht="12.75" hidden="1"/>
    <row r="19" spans="1:7" ht="12.75">
      <c r="A19" t="s">
        <v>6</v>
      </c>
      <c r="E19" s="10">
        <v>37.51</v>
      </c>
      <c r="G19" s="6" t="s">
        <v>14</v>
      </c>
    </row>
    <row r="21" spans="1:7" ht="12.75">
      <c r="A21" t="s">
        <v>7</v>
      </c>
      <c r="E21" s="3">
        <v>77.771</v>
      </c>
      <c r="G21" s="6" t="s">
        <v>14</v>
      </c>
    </row>
    <row r="22" ht="12.75" hidden="1"/>
    <row r="23" spans="1:5" ht="12.75" hidden="1">
      <c r="A23" t="s">
        <v>3</v>
      </c>
      <c r="E23" s="5">
        <f>ABS(E19-E21)</f>
        <v>40.261</v>
      </c>
    </row>
    <row r="24" ht="12.75" hidden="1"/>
    <row r="25" spans="1:5" ht="12.75" hidden="1">
      <c r="A25" t="s">
        <v>4</v>
      </c>
      <c r="E25" s="4">
        <f>(E23/E19)*100</f>
        <v>107.33404425486539</v>
      </c>
    </row>
    <row r="26" ht="12.75" hidden="1"/>
    <row r="27" spans="1:5" ht="12.75" hidden="1">
      <c r="A27" t="s">
        <v>5</v>
      </c>
      <c r="E27" s="4">
        <f>E25/5</f>
        <v>21.466808850973077</v>
      </c>
    </row>
    <row r="28" ht="12.75" hidden="1"/>
    <row r="29" spans="1:5" ht="12.75" hidden="1">
      <c r="A29" t="s">
        <v>16</v>
      </c>
      <c r="E29" s="4">
        <f>5-E27</f>
        <v>-16.466808850973077</v>
      </c>
    </row>
    <row r="30" ht="12.75" hidden="1">
      <c r="E30" s="1"/>
    </row>
    <row r="31" spans="1:7" ht="12.75" hidden="1">
      <c r="A31" t="s">
        <v>9</v>
      </c>
      <c r="E31" s="9">
        <f>0+IF(E29&gt;0,E29,0)</f>
        <v>0</v>
      </c>
      <c r="G31" s="6"/>
    </row>
    <row r="32" ht="12.75" hidden="1">
      <c r="G32" s="6"/>
    </row>
    <row r="33" spans="1:10" ht="13.5" hidden="1" thickBot="1">
      <c r="A33" s="7"/>
      <c r="B33" s="7"/>
      <c r="C33" s="7"/>
      <c r="D33" s="7"/>
      <c r="E33" s="7"/>
      <c r="F33" s="7"/>
      <c r="G33" s="8"/>
      <c r="H33" s="7"/>
      <c r="I33" s="7"/>
      <c r="J33" s="7"/>
    </row>
    <row r="34" ht="8.25" customHeight="1">
      <c r="G34" s="6"/>
    </row>
    <row r="35" spans="1:7" ht="12.75">
      <c r="A35" t="s">
        <v>17</v>
      </c>
      <c r="G35" s="6"/>
    </row>
    <row r="36" ht="12.75">
      <c r="G36" s="6"/>
    </row>
    <row r="37" spans="1:7" ht="12.75">
      <c r="A37" t="s">
        <v>8</v>
      </c>
      <c r="E37" s="13">
        <f>E15</f>
        <v>0</v>
      </c>
      <c r="G37" s="6"/>
    </row>
    <row r="38" ht="12.75">
      <c r="G38" s="6"/>
    </row>
    <row r="39" spans="1:7" ht="12.75">
      <c r="A39" t="s">
        <v>9</v>
      </c>
      <c r="E39" s="13">
        <f>E31</f>
        <v>0</v>
      </c>
      <c r="G39" s="6"/>
    </row>
    <row r="40" ht="12.75">
      <c r="G40" s="6"/>
    </row>
    <row r="41" spans="1:7" ht="12.75">
      <c r="A41" t="s">
        <v>11</v>
      </c>
      <c r="E41" s="11">
        <v>30</v>
      </c>
      <c r="G41" s="6" t="s">
        <v>14</v>
      </c>
    </row>
    <row r="43" spans="1:7" ht="12.75">
      <c r="A43" t="s">
        <v>10</v>
      </c>
      <c r="E43" s="2">
        <v>27</v>
      </c>
      <c r="G43" s="6" t="s">
        <v>14</v>
      </c>
    </row>
    <row r="44" ht="12.75">
      <c r="K44" s="2"/>
    </row>
    <row r="45" spans="1:7" ht="12.75">
      <c r="A45" t="s">
        <v>12</v>
      </c>
      <c r="E45" s="2">
        <v>5</v>
      </c>
      <c r="G45" s="6" t="s">
        <v>14</v>
      </c>
    </row>
    <row r="47" spans="1:5" ht="12.75">
      <c r="A47" t="s">
        <v>13</v>
      </c>
      <c r="E47" s="14">
        <f>SUM(E37:E45)</f>
        <v>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5" max="5" width="10.57421875" style="0" bestFit="1" customWidth="1"/>
  </cols>
  <sheetData>
    <row r="1" ht="12.75">
      <c r="A1" t="s">
        <v>0</v>
      </c>
    </row>
    <row r="3" spans="1:7" ht="12.75">
      <c r="A3" t="s">
        <v>1</v>
      </c>
      <c r="E3" s="10">
        <v>5.634</v>
      </c>
      <c r="G3" s="6" t="s">
        <v>14</v>
      </c>
    </row>
    <row r="5" spans="1:7" ht="12.75">
      <c r="A5" t="s">
        <v>2</v>
      </c>
      <c r="E5" s="3">
        <v>6.486</v>
      </c>
      <c r="G5" s="6" t="s">
        <v>14</v>
      </c>
    </row>
    <row r="7" spans="1:5" ht="12.75" hidden="1">
      <c r="A7" t="s">
        <v>3</v>
      </c>
      <c r="E7" s="5">
        <f>ABS(E3-E5)</f>
        <v>0.8519999999999994</v>
      </c>
    </row>
    <row r="8" ht="12.75" hidden="1"/>
    <row r="9" spans="1:5" ht="12.75" hidden="1">
      <c r="A9" t="s">
        <v>4</v>
      </c>
      <c r="E9" s="4">
        <f>(E7/E3)*100</f>
        <v>15.122470713525015</v>
      </c>
    </row>
    <row r="10" ht="12.75" hidden="1"/>
    <row r="11" spans="1:5" ht="12.75" hidden="1">
      <c r="A11" t="s">
        <v>5</v>
      </c>
      <c r="E11" s="4">
        <f>E9</f>
        <v>15.122470713525015</v>
      </c>
    </row>
    <row r="12" ht="12.75" hidden="1"/>
    <row r="13" spans="1:5" ht="12.75" hidden="1">
      <c r="A13" t="s">
        <v>15</v>
      </c>
      <c r="E13" s="4">
        <f>30-E11</f>
        <v>14.877529286474985</v>
      </c>
    </row>
    <row r="14" ht="12.75" hidden="1"/>
    <row r="15" spans="1:7" ht="12.75" hidden="1">
      <c r="A15" t="s">
        <v>8</v>
      </c>
      <c r="E15" s="9">
        <f>IF(E13&gt;0,E13,0)</f>
        <v>14.877529286474985</v>
      </c>
      <c r="G15" s="6"/>
    </row>
    <row r="16" ht="12.75" hidden="1">
      <c r="G16" s="6"/>
    </row>
    <row r="17" spans="1:10" ht="13.5" hidden="1" thickBo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ht="12.75" hidden="1"/>
    <row r="19" spans="1:7" ht="12.75">
      <c r="A19" t="s">
        <v>6</v>
      </c>
      <c r="E19" s="10">
        <v>218.318</v>
      </c>
      <c r="G19" s="6" t="s">
        <v>14</v>
      </c>
    </row>
    <row r="21" spans="1:7" ht="12.75">
      <c r="A21" t="s">
        <v>7</v>
      </c>
      <c r="E21" s="3">
        <v>25.13</v>
      </c>
      <c r="G21" s="6" t="s">
        <v>14</v>
      </c>
    </row>
    <row r="22" ht="12.75" hidden="1"/>
    <row r="23" spans="1:5" ht="12.75" hidden="1">
      <c r="A23" t="s">
        <v>3</v>
      </c>
      <c r="E23" s="5">
        <f>ABS(E19-E21)</f>
        <v>193.18800000000002</v>
      </c>
    </row>
    <row r="24" ht="12.75" hidden="1"/>
    <row r="25" spans="1:5" ht="12.75" hidden="1">
      <c r="A25" t="s">
        <v>4</v>
      </c>
      <c r="E25" s="4">
        <f>(E23/E19)*100</f>
        <v>88.48926794858876</v>
      </c>
    </row>
    <row r="26" ht="12.75" hidden="1"/>
    <row r="27" spans="1:5" ht="12.75" hidden="1">
      <c r="A27" t="s">
        <v>5</v>
      </c>
      <c r="E27" s="4">
        <f>E25/5</f>
        <v>17.697853589717752</v>
      </c>
    </row>
    <row r="28" ht="12.75" hidden="1"/>
    <row r="29" spans="1:5" ht="12.75" hidden="1">
      <c r="A29" t="s">
        <v>16</v>
      </c>
      <c r="E29" s="4">
        <f>5-E27</f>
        <v>-12.697853589717752</v>
      </c>
    </row>
    <row r="30" ht="12.75" hidden="1">
      <c r="E30" s="1"/>
    </row>
    <row r="31" spans="1:7" ht="12.75" hidden="1">
      <c r="A31" t="s">
        <v>9</v>
      </c>
      <c r="E31" s="9">
        <f>0+IF(E29&gt;0,E29,0)</f>
        <v>0</v>
      </c>
      <c r="G31" s="6"/>
    </row>
    <row r="32" ht="12.75" hidden="1">
      <c r="G32" s="6"/>
    </row>
    <row r="33" spans="1:10" ht="13.5" hidden="1" thickBot="1">
      <c r="A33" s="7"/>
      <c r="B33" s="7"/>
      <c r="C33" s="7"/>
      <c r="D33" s="7"/>
      <c r="E33" s="7"/>
      <c r="F33" s="7"/>
      <c r="G33" s="8"/>
      <c r="H33" s="7"/>
      <c r="I33" s="7"/>
      <c r="J33" s="7"/>
    </row>
    <row r="34" ht="8.25" customHeight="1">
      <c r="G34" s="6"/>
    </row>
    <row r="35" spans="1:7" ht="12.75">
      <c r="A35" t="s">
        <v>17</v>
      </c>
      <c r="G35" s="6"/>
    </row>
    <row r="36" ht="12.75">
      <c r="G36" s="6"/>
    </row>
    <row r="37" spans="1:7" ht="12.75">
      <c r="A37" t="s">
        <v>8</v>
      </c>
      <c r="E37" s="12">
        <f>E15</f>
        <v>14.877529286474985</v>
      </c>
      <c r="G37" s="6"/>
    </row>
    <row r="38" ht="12.75">
      <c r="G38" s="6"/>
    </row>
    <row r="39" spans="1:7" ht="12.75">
      <c r="A39" t="s">
        <v>9</v>
      </c>
      <c r="E39" s="12">
        <f>E31</f>
        <v>0</v>
      </c>
      <c r="G39" s="6"/>
    </row>
    <row r="40" ht="12.75">
      <c r="G40" s="6"/>
    </row>
    <row r="41" spans="1:7" ht="12.75">
      <c r="A41" t="s">
        <v>11</v>
      </c>
      <c r="E41" s="11">
        <v>24</v>
      </c>
      <c r="G41" s="6" t="s">
        <v>14</v>
      </c>
    </row>
    <row r="43" spans="1:7" ht="12.75">
      <c r="A43" t="s">
        <v>10</v>
      </c>
      <c r="E43" s="2">
        <v>12</v>
      </c>
      <c r="G43" s="6" t="s">
        <v>14</v>
      </c>
    </row>
    <row r="45" spans="1:7" ht="12.75">
      <c r="A45" t="s">
        <v>12</v>
      </c>
      <c r="E45" s="2">
        <v>0</v>
      </c>
      <c r="G45" s="6" t="s">
        <v>14</v>
      </c>
    </row>
    <row r="47" spans="1:5" ht="12.75">
      <c r="A47" t="s">
        <v>13</v>
      </c>
      <c r="E47" s="4">
        <f>SUM(E37:E45)</f>
        <v>50.87752928647498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ht="12.75">
      <c r="A1" t="s">
        <v>0</v>
      </c>
    </row>
    <row r="3" spans="1:7" ht="12.75">
      <c r="A3" t="s">
        <v>1</v>
      </c>
      <c r="E3" s="3">
        <v>7.884</v>
      </c>
      <c r="G3" s="6" t="s">
        <v>14</v>
      </c>
    </row>
    <row r="5" spans="1:7" ht="12.75">
      <c r="A5" t="s">
        <v>2</v>
      </c>
      <c r="E5" s="3">
        <v>7</v>
      </c>
      <c r="G5" s="6" t="s">
        <v>14</v>
      </c>
    </row>
    <row r="7" spans="1:5" ht="12.75">
      <c r="A7" t="s">
        <v>3</v>
      </c>
      <c r="E7" s="5">
        <f>ABS(E3-E5)</f>
        <v>0.8840000000000003</v>
      </c>
    </row>
    <row r="9" spans="1:5" ht="12.75">
      <c r="A9" t="s">
        <v>4</v>
      </c>
      <c r="E9" s="4">
        <f>(E7/E3)*100</f>
        <v>11.21258244545916</v>
      </c>
    </row>
    <row r="11" spans="1:5" ht="12.75">
      <c r="A11" t="s">
        <v>5</v>
      </c>
      <c r="E11" s="4">
        <f>E9</f>
        <v>11.21258244545916</v>
      </c>
    </row>
    <row r="13" spans="1:5" ht="12.75">
      <c r="A13" t="s">
        <v>15</v>
      </c>
      <c r="E13" s="4">
        <f>30-E11</f>
        <v>18.787417554540838</v>
      </c>
    </row>
    <row r="15" spans="1:7" ht="12.75">
      <c r="A15" t="s">
        <v>8</v>
      </c>
      <c r="E15" s="9">
        <f>IF(E13&gt;0,E13,0)</f>
        <v>18.787417554540838</v>
      </c>
      <c r="G15" s="6"/>
    </row>
    <row r="16" ht="12.75">
      <c r="G16" s="6"/>
    </row>
    <row r="17" spans="1:10" ht="13.5" thickBo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9" spans="1:7" ht="12.75">
      <c r="A19" t="s">
        <v>6</v>
      </c>
      <c r="E19" s="3">
        <v>61.101</v>
      </c>
      <c r="G19" s="6" t="s">
        <v>14</v>
      </c>
    </row>
    <row r="21" spans="1:7" ht="12.75">
      <c r="A21" t="s">
        <v>7</v>
      </c>
      <c r="E21" s="3">
        <v>67</v>
      </c>
      <c r="G21" s="6" t="s">
        <v>14</v>
      </c>
    </row>
    <row r="23" spans="1:5" ht="12.75">
      <c r="A23" t="s">
        <v>3</v>
      </c>
      <c r="E23" s="5">
        <f>ABS(E19-E21)</f>
        <v>5.899000000000001</v>
      </c>
    </row>
    <row r="25" spans="1:5" ht="12.75">
      <c r="A25" t="s">
        <v>4</v>
      </c>
      <c r="E25" s="4">
        <f>(E23/E19)*100</f>
        <v>9.654506472889153</v>
      </c>
    </row>
    <row r="27" spans="1:5" ht="12.75">
      <c r="A27" t="s">
        <v>5</v>
      </c>
      <c r="E27" s="4">
        <f>E25/5</f>
        <v>1.9309012945778306</v>
      </c>
    </row>
    <row r="29" spans="1:5" ht="12.75">
      <c r="A29" t="s">
        <v>16</v>
      </c>
      <c r="E29" s="4">
        <f>5-E27</f>
        <v>3.0690987054221694</v>
      </c>
    </row>
    <row r="30" ht="12.75">
      <c r="E30" s="1"/>
    </row>
    <row r="31" spans="1:7" ht="12.75">
      <c r="A31" t="s">
        <v>9</v>
      </c>
      <c r="E31" s="9">
        <f>0+IF(E29&gt;0,E29,0)</f>
        <v>3.0690987054221694</v>
      </c>
      <c r="G31" s="6"/>
    </row>
    <row r="32" ht="12.75">
      <c r="G32" s="6"/>
    </row>
    <row r="33" spans="1:10" ht="13.5" thickBot="1">
      <c r="A33" s="7"/>
      <c r="B33" s="7"/>
      <c r="C33" s="7"/>
      <c r="D33" s="7"/>
      <c r="E33" s="7"/>
      <c r="F33" s="7"/>
      <c r="G33" s="8"/>
      <c r="H33" s="7"/>
      <c r="I33" s="7"/>
      <c r="J33" s="7"/>
    </row>
    <row r="34" ht="12.75">
      <c r="G34" s="6"/>
    </row>
    <row r="35" spans="1:7" ht="12.75">
      <c r="A35" t="s">
        <v>17</v>
      </c>
      <c r="G35" s="6"/>
    </row>
    <row r="36" ht="12.75">
      <c r="G36" s="6"/>
    </row>
    <row r="37" spans="1:7" ht="12.75">
      <c r="A37" t="s">
        <v>8</v>
      </c>
      <c r="E37" s="4">
        <f>E15</f>
        <v>18.787417554540838</v>
      </c>
      <c r="G37" s="6"/>
    </row>
    <row r="38" ht="12.75">
      <c r="G38" s="6"/>
    </row>
    <row r="39" spans="1:7" ht="12.75">
      <c r="A39" t="s">
        <v>9</v>
      </c>
      <c r="E39" s="4">
        <f>E31</f>
        <v>3.0690987054221694</v>
      </c>
      <c r="G39" s="6"/>
    </row>
    <row r="40" ht="12.75">
      <c r="G40" s="6"/>
    </row>
    <row r="41" spans="1:7" ht="12.75">
      <c r="A41" t="s">
        <v>11</v>
      </c>
      <c r="E41" s="2">
        <v>24</v>
      </c>
      <c r="G41" s="6" t="s">
        <v>14</v>
      </c>
    </row>
    <row r="43" spans="1:7" ht="12.75">
      <c r="A43" t="s">
        <v>10</v>
      </c>
      <c r="E43" s="2">
        <v>3</v>
      </c>
      <c r="G43" s="6" t="s">
        <v>14</v>
      </c>
    </row>
    <row r="45" spans="1:7" ht="12.75">
      <c r="A45" t="s">
        <v>12</v>
      </c>
      <c r="E45" s="2">
        <v>5</v>
      </c>
      <c r="G45" s="6" t="s">
        <v>14</v>
      </c>
    </row>
    <row r="47" spans="1:5" ht="12.75">
      <c r="A47" t="s">
        <v>13</v>
      </c>
      <c r="E47" s="4">
        <f>SUM(E37:E45)</f>
        <v>53.85651625996301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 Workstation</dc:creator>
  <cp:keywords/>
  <dc:description/>
  <cp:lastModifiedBy>barrynorris</cp:lastModifiedBy>
  <dcterms:created xsi:type="dcterms:W3CDTF">2001-03-14T13:54:43Z</dcterms:created>
  <dcterms:modified xsi:type="dcterms:W3CDTF">2016-03-31T19:24:51Z</dcterms:modified>
  <cp:category/>
  <cp:version/>
  <cp:contentType/>
  <cp:contentStatus/>
</cp:coreProperties>
</file>